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Mode="manual"/>
</workbook>
</file>

<file path=xl/calcChain.xml><?xml version="1.0" encoding="utf-8"?>
<calcChain xmlns="http://schemas.openxmlformats.org/spreadsheetml/2006/main">
  <c r="J60" i="1" l="1"/>
  <c r="I60" i="1"/>
  <c r="H60" i="1"/>
  <c r="J57" i="1"/>
  <c r="I57" i="1"/>
  <c r="H57" i="1"/>
  <c r="J51" i="1"/>
  <c r="I51" i="1"/>
  <c r="H51" i="1"/>
  <c r="J45" i="1"/>
  <c r="I45" i="1"/>
  <c r="H45" i="1"/>
  <c r="J43" i="1"/>
  <c r="I43" i="1"/>
  <c r="I35" i="1" s="1"/>
  <c r="H43" i="1"/>
  <c r="J35" i="1"/>
  <c r="H35" i="1"/>
  <c r="J32" i="1"/>
  <c r="I32" i="1"/>
  <c r="I26" i="1" s="1"/>
  <c r="H32" i="1"/>
  <c r="J26" i="1"/>
  <c r="H26" i="1"/>
  <c r="J25" i="1"/>
  <c r="I25" i="1"/>
  <c r="I20" i="1" s="1"/>
  <c r="H25" i="1"/>
  <c r="J20" i="1"/>
  <c r="H20" i="1"/>
  <c r="J17" i="1"/>
  <c r="I17" i="1"/>
  <c r="H17" i="1"/>
  <c r="J14" i="1"/>
  <c r="I14" i="1"/>
  <c r="H14" i="1"/>
  <c r="J13" i="1"/>
  <c r="I13" i="1"/>
  <c r="H13" i="1"/>
  <c r="J12" i="1"/>
  <c r="J11" i="1" s="1"/>
  <c r="I12" i="1"/>
  <c r="H12" i="1"/>
  <c r="H11" i="1" s="1"/>
  <c r="I11" i="1"/>
  <c r="J7" i="1"/>
  <c r="I7" i="1"/>
  <c r="H7" i="1"/>
  <c r="J4" i="1"/>
  <c r="I4" i="1"/>
  <c r="I69" i="1" s="1"/>
  <c r="H4" i="1"/>
  <c r="H69" i="1" s="1"/>
  <c r="J69" i="1" l="1"/>
</calcChain>
</file>

<file path=xl/sharedStrings.xml><?xml version="1.0" encoding="utf-8"?>
<sst xmlns="http://schemas.openxmlformats.org/spreadsheetml/2006/main" count="401" uniqueCount="103">
  <si>
    <t>Смета расходов МОКУ Кузнецовская ООШ</t>
  </si>
  <si>
    <t>Ведомство</t>
  </si>
  <si>
    <t>Подраздел</t>
  </si>
  <si>
    <t>Целевая статья</t>
  </si>
  <si>
    <t>Вид расходов</t>
  </si>
  <si>
    <t>КОСГУ</t>
  </si>
  <si>
    <t>Классификация затрат</t>
  </si>
  <si>
    <t>Детализация затрат</t>
  </si>
  <si>
    <t>Прогнозируемая сумма на 2015 год</t>
  </si>
  <si>
    <t>Прогнозируемая сумма на 2016 год</t>
  </si>
  <si>
    <t>Прогнозируемая сумма на 2017 год</t>
  </si>
  <si>
    <t>211 - Заработная плата</t>
  </si>
  <si>
    <t>007</t>
  </si>
  <si>
    <t>0702</t>
  </si>
  <si>
    <t>7772018</t>
  </si>
  <si>
    <t>111</t>
  </si>
  <si>
    <t>211</t>
  </si>
  <si>
    <t>Заработная плата</t>
  </si>
  <si>
    <t>з/п местный (моп)</t>
  </si>
  <si>
    <t>7778726</t>
  </si>
  <si>
    <t>з/п обл</t>
  </si>
  <si>
    <t>212 - Прочие выплаты</t>
  </si>
  <si>
    <t>112</t>
  </si>
  <si>
    <t>212</t>
  </si>
  <si>
    <t>Прочие выпелаты</t>
  </si>
  <si>
    <t>пособие до 3 лет</t>
  </si>
  <si>
    <t>Прочие выплаты</t>
  </si>
  <si>
    <t>подъемное пособие молодому специалисту</t>
  </si>
  <si>
    <t>суточные</t>
  </si>
  <si>
    <t>213 - Начисления на выплаты по оплате труда</t>
  </si>
  <si>
    <t>213</t>
  </si>
  <si>
    <t>Начисления на выплаты по оплате труда</t>
  </si>
  <si>
    <t>221 - Услуги связи</t>
  </si>
  <si>
    <t>244</t>
  </si>
  <si>
    <t>221</t>
  </si>
  <si>
    <t>Затраты на услуги связи</t>
  </si>
  <si>
    <t>связь</t>
  </si>
  <si>
    <t>интернет</t>
  </si>
  <si>
    <t>222 - Транспортные услуги</t>
  </si>
  <si>
    <t>222</t>
  </si>
  <si>
    <t>Транспортные услуги</t>
  </si>
  <si>
    <t>223 - Коммунальные услуги</t>
  </si>
  <si>
    <t>223</t>
  </si>
  <si>
    <t>Коммунальные затраты</t>
  </si>
  <si>
    <t>Водоснабжение</t>
  </si>
  <si>
    <t>Водоотведение</t>
  </si>
  <si>
    <t>освещение</t>
  </si>
  <si>
    <t>откачка нечистот</t>
  </si>
  <si>
    <t>Отопление</t>
  </si>
  <si>
    <t>225 - Работы, услуги по содержанию имущества</t>
  </si>
  <si>
    <t>225</t>
  </si>
  <si>
    <t>Работы, услуги по содержанию имущества</t>
  </si>
  <si>
    <t>Вывоз мусора</t>
  </si>
  <si>
    <t>Свалка</t>
  </si>
  <si>
    <t>дератизация</t>
  </si>
  <si>
    <t>дезинсекция</t>
  </si>
  <si>
    <t>комплекс противопожарных услуг</t>
  </si>
  <si>
    <t xml:space="preserve">текущий ремонт </t>
  </si>
  <si>
    <t>аврийное обслуживание зданий</t>
  </si>
  <si>
    <t>Техническое обслуживание теплосчетчика</t>
  </si>
  <si>
    <t>226 - Прочие работы, услуги</t>
  </si>
  <si>
    <t>226</t>
  </si>
  <si>
    <t>Прочие работы, услуги</t>
  </si>
  <si>
    <t>акарицидная обработка</t>
  </si>
  <si>
    <t>ведомственная охрана и безопасность</t>
  </si>
  <si>
    <t>обучение по электробезопасности</t>
  </si>
  <si>
    <t>техобслуживание вредств видеонаблюдения</t>
  </si>
  <si>
    <t>противопожарный мониторинг</t>
  </si>
  <si>
    <t>единое информационное пространство</t>
  </si>
  <si>
    <t>медосмотр</t>
  </si>
  <si>
    <t>оплата договоров</t>
  </si>
  <si>
    <t>Подписка</t>
  </si>
  <si>
    <t>техническое обсл. и ремонт пожарной сигнализации</t>
  </si>
  <si>
    <t>установка прибора учета воды</t>
  </si>
  <si>
    <t>Проверка теплосчетчика</t>
  </si>
  <si>
    <t>Техническое обслуживание дверей с домофонами</t>
  </si>
  <si>
    <t>возмещение расходов по найму жилья</t>
  </si>
  <si>
    <t>290 - Прочие расходы</t>
  </si>
  <si>
    <t>851</t>
  </si>
  <si>
    <t>290</t>
  </si>
  <si>
    <t>Прочие расходы</t>
  </si>
  <si>
    <t>налог на имущество</t>
  </si>
  <si>
    <t>852</t>
  </si>
  <si>
    <t>аттестация рабочих мест</t>
  </si>
  <si>
    <t>лицензирование, аккредитация</t>
  </si>
  <si>
    <t>энергетический паспорт учреждения</t>
  </si>
  <si>
    <t>прочая закупка товаров</t>
  </si>
  <si>
    <t>310 - Увеличение стоимости основных средств</t>
  </si>
  <si>
    <t>310</t>
  </si>
  <si>
    <t>Увеличение стоимости основных средств</t>
  </si>
  <si>
    <t>Приобретение компьютерной техники</t>
  </si>
  <si>
    <t>Приобретение прочих основных средств</t>
  </si>
  <si>
    <t>340 - Увеличение стоимости материальных запасов</t>
  </si>
  <si>
    <t>340</t>
  </si>
  <si>
    <t>Затраты на материальные ресурсы</t>
  </si>
  <si>
    <t>медикаменты</t>
  </si>
  <si>
    <t>питание 1-4</t>
  </si>
  <si>
    <t>Обеспечение молоком детей из многодетных семей</t>
  </si>
  <si>
    <t>Приобетение канцелярских товаров</t>
  </si>
  <si>
    <t>Приобретение книжной и иной печатной продукции</t>
  </si>
  <si>
    <t>Приобретение хоз. материалов</t>
  </si>
  <si>
    <t>подвоз детей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</si>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</sst>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wrapText="1"/>
    </xf>
    <xf numFmtId="49" fontId="0" fillId="3" borderId="4" xfId="0" applyNumberForma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1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I74" sqref="I74"/>
    </sheetView>
  </sheetViews>
  <sheetFormatPr defaultRowHeight="15" x14ac:dyDescent="0.25"/>
  <cols>
    <col min="1" max="1" width="11.28515625" customWidth="1"/>
    <col min="2" max="2" width="14" customWidth="1"/>
    <col min="3" max="3" width="10.140625" customWidth="1"/>
    <col min="4" max="4" width="12.85546875" customWidth="1"/>
    <col min="5" max="5" width="7.42578125" customWidth="1"/>
    <col min="6" max="6" width="17.42578125" customWidth="1"/>
    <col min="7" max="7" width="16.5703125" customWidth="1"/>
    <col min="8" max="8" width="20.42578125" customWidth="1"/>
    <col min="9" max="9" width="18.140625" customWidth="1"/>
    <col min="10" max="10" width="18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0" x14ac:dyDescent="0.25">
      <c r="C2" s="2"/>
    </row>
    <row r="3" spans="1:10" ht="4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25">
      <c r="A4" s="4" t="s">
        <v>11</v>
      </c>
      <c r="B4" s="5"/>
      <c r="C4" s="5"/>
      <c r="D4" s="5"/>
      <c r="E4" s="5"/>
      <c r="F4" s="5"/>
      <c r="G4" s="6"/>
      <c r="H4" s="7">
        <f>SUM(H5:H6)</f>
        <v>3490277.16</v>
      </c>
      <c r="I4" s="7">
        <f>SUM(I5:I6)</f>
        <v>3490277.16</v>
      </c>
      <c r="J4" s="7">
        <f>SUM(J5:J6)</f>
        <v>3490277.16</v>
      </c>
    </row>
    <row r="5" spans="1:10" ht="30" customHeight="1" x14ac:dyDescent="0.25">
      <c r="A5" s="8" t="s">
        <v>12</v>
      </c>
      <c r="B5" s="8" t="s">
        <v>13</v>
      </c>
      <c r="C5" s="9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0">
        <v>399888</v>
      </c>
      <c r="I5" s="10">
        <v>399888</v>
      </c>
      <c r="J5" s="10">
        <v>399888</v>
      </c>
    </row>
    <row r="6" spans="1:10" ht="24.75" customHeight="1" x14ac:dyDescent="0.25">
      <c r="A6" s="11" t="s">
        <v>12</v>
      </c>
      <c r="B6" s="11" t="s">
        <v>13</v>
      </c>
      <c r="C6" s="12" t="s">
        <v>19</v>
      </c>
      <c r="D6" s="11" t="s">
        <v>15</v>
      </c>
      <c r="E6" s="11" t="s">
        <v>16</v>
      </c>
      <c r="F6" s="11" t="s">
        <v>17</v>
      </c>
      <c r="G6" s="11" t="s">
        <v>20</v>
      </c>
      <c r="H6" s="13">
        <v>3090389.16</v>
      </c>
      <c r="I6" s="13">
        <v>3090389.16</v>
      </c>
      <c r="J6" s="13">
        <v>3090389.16</v>
      </c>
    </row>
    <row r="7" spans="1:10" x14ac:dyDescent="0.25">
      <c r="A7" s="14" t="s">
        <v>21</v>
      </c>
      <c r="B7" s="15"/>
      <c r="C7" s="15"/>
      <c r="D7" s="15"/>
      <c r="E7" s="15"/>
      <c r="F7" s="15"/>
      <c r="G7" s="16"/>
      <c r="H7" s="7">
        <f>SUM(H8:H10)</f>
        <v>4000</v>
      </c>
      <c r="I7" s="7">
        <f>SUM(I8:I10)</f>
        <v>4000</v>
      </c>
      <c r="J7" s="7">
        <f>SUM(J8:J10)</f>
        <v>4000</v>
      </c>
    </row>
    <row r="8" spans="1:10" ht="24" customHeight="1" x14ac:dyDescent="0.25">
      <c r="A8" s="8" t="s">
        <v>12</v>
      </c>
      <c r="B8" s="8" t="s">
        <v>13</v>
      </c>
      <c r="C8" s="9" t="s">
        <v>14</v>
      </c>
      <c r="D8" s="8" t="s">
        <v>22</v>
      </c>
      <c r="E8" s="8" t="s">
        <v>23</v>
      </c>
      <c r="F8" s="8" t="s">
        <v>24</v>
      </c>
      <c r="G8" s="8" t="s">
        <v>25</v>
      </c>
      <c r="H8" s="10">
        <v>0</v>
      </c>
      <c r="I8" s="10">
        <v>0</v>
      </c>
      <c r="J8" s="10">
        <v>0</v>
      </c>
    </row>
    <row r="9" spans="1:10" ht="62.25" customHeight="1" x14ac:dyDescent="0.25">
      <c r="A9" s="8" t="s">
        <v>12</v>
      </c>
      <c r="B9" s="8" t="s">
        <v>13</v>
      </c>
      <c r="C9" s="9" t="s">
        <v>14</v>
      </c>
      <c r="D9" s="8" t="s">
        <v>22</v>
      </c>
      <c r="E9" s="8" t="s">
        <v>23</v>
      </c>
      <c r="F9" s="8" t="s">
        <v>26</v>
      </c>
      <c r="G9" s="8" t="s">
        <v>27</v>
      </c>
      <c r="H9" s="10">
        <v>0</v>
      </c>
      <c r="I9" s="10">
        <v>0</v>
      </c>
      <c r="J9" s="10">
        <v>0</v>
      </c>
    </row>
    <row r="10" spans="1:10" ht="30" x14ac:dyDescent="0.25">
      <c r="A10" s="11" t="s">
        <v>12</v>
      </c>
      <c r="B10" s="11" t="s">
        <v>13</v>
      </c>
      <c r="C10" s="12" t="s">
        <v>19</v>
      </c>
      <c r="D10" s="11" t="s">
        <v>22</v>
      </c>
      <c r="E10" s="11" t="s">
        <v>23</v>
      </c>
      <c r="F10" s="11" t="s">
        <v>26</v>
      </c>
      <c r="G10" s="17" t="s">
        <v>28</v>
      </c>
      <c r="H10" s="13">
        <v>4000</v>
      </c>
      <c r="I10" s="13">
        <v>4000</v>
      </c>
      <c r="J10" s="13">
        <v>4000</v>
      </c>
    </row>
    <row r="11" spans="1:10" x14ac:dyDescent="0.25">
      <c r="A11" s="14" t="s">
        <v>29</v>
      </c>
      <c r="B11" s="15"/>
      <c r="C11" s="15"/>
      <c r="D11" s="15"/>
      <c r="E11" s="15"/>
      <c r="F11" s="15"/>
      <c r="G11" s="16"/>
      <c r="H11" s="7">
        <f>SUM(H12:H13)</f>
        <v>1054063.7023200002</v>
      </c>
      <c r="I11" s="7">
        <f>SUM(I12:I13)</f>
        <v>1054063.7023200002</v>
      </c>
      <c r="J11" s="7">
        <f>SUM(J12:J13)</f>
        <v>1054063.7023200002</v>
      </c>
    </row>
    <row r="12" spans="1:10" ht="39" customHeight="1" x14ac:dyDescent="0.25">
      <c r="A12" s="8" t="s">
        <v>12</v>
      </c>
      <c r="B12" s="8" t="s">
        <v>13</v>
      </c>
      <c r="C12" s="9" t="s">
        <v>14</v>
      </c>
      <c r="D12" s="9" t="s">
        <v>15</v>
      </c>
      <c r="E12" s="9" t="s">
        <v>30</v>
      </c>
      <c r="F12" s="9" t="s">
        <v>31</v>
      </c>
      <c r="G12" s="8" t="s">
        <v>18</v>
      </c>
      <c r="H12" s="18">
        <f t="shared" ref="H12:J13" si="0">H5*30.2%</f>
        <v>120766.17599999999</v>
      </c>
      <c r="I12" s="18">
        <f t="shared" si="0"/>
        <v>120766.17599999999</v>
      </c>
      <c r="J12" s="18">
        <f t="shared" si="0"/>
        <v>120766.17599999999</v>
      </c>
    </row>
    <row r="13" spans="1:10" ht="46.5" customHeight="1" x14ac:dyDescent="0.25">
      <c r="A13" s="12" t="s">
        <v>12</v>
      </c>
      <c r="B13" s="12" t="s">
        <v>13</v>
      </c>
      <c r="C13" s="12" t="s">
        <v>19</v>
      </c>
      <c r="D13" s="12" t="s">
        <v>15</v>
      </c>
      <c r="E13" s="12" t="s">
        <v>30</v>
      </c>
      <c r="F13" s="12" t="s">
        <v>31</v>
      </c>
      <c r="G13" s="11" t="s">
        <v>20</v>
      </c>
      <c r="H13" s="19">
        <f t="shared" si="0"/>
        <v>933297.52632000006</v>
      </c>
      <c r="I13" s="19">
        <f t="shared" si="0"/>
        <v>933297.52632000006</v>
      </c>
      <c r="J13" s="19">
        <f t="shared" si="0"/>
        <v>933297.52632000006</v>
      </c>
    </row>
    <row r="14" spans="1:10" x14ac:dyDescent="0.25">
      <c r="A14" s="14" t="s">
        <v>32</v>
      </c>
      <c r="B14" s="15"/>
      <c r="C14" s="15"/>
      <c r="D14" s="15"/>
      <c r="E14" s="15"/>
      <c r="F14" s="15"/>
      <c r="G14" s="16"/>
      <c r="H14" s="7">
        <f>SUM(H15:H16)</f>
        <v>18064.32</v>
      </c>
      <c r="I14" s="7">
        <f>SUM(I15:I16)</f>
        <v>18064.32</v>
      </c>
      <c r="J14" s="7">
        <f>SUM(J15:J16)</f>
        <v>18064.32</v>
      </c>
    </row>
    <row r="15" spans="1:10" ht="29.25" customHeight="1" x14ac:dyDescent="0.25">
      <c r="A15" s="8" t="s">
        <v>12</v>
      </c>
      <c r="B15" s="8" t="s">
        <v>13</v>
      </c>
      <c r="C15" s="9" t="s">
        <v>14</v>
      </c>
      <c r="D15" s="8" t="s">
        <v>33</v>
      </c>
      <c r="E15" s="8" t="s">
        <v>34</v>
      </c>
      <c r="F15" s="8" t="s">
        <v>35</v>
      </c>
      <c r="G15" s="8" t="s">
        <v>36</v>
      </c>
      <c r="H15" s="10">
        <v>12064.32</v>
      </c>
      <c r="I15" s="10">
        <v>12064.32</v>
      </c>
      <c r="J15" s="10">
        <v>12064.32</v>
      </c>
    </row>
    <row r="16" spans="1:10" ht="30.75" customHeight="1" x14ac:dyDescent="0.25">
      <c r="A16" s="12" t="s">
        <v>12</v>
      </c>
      <c r="B16" s="12" t="s">
        <v>13</v>
      </c>
      <c r="C16" s="12" t="s">
        <v>19</v>
      </c>
      <c r="D16" s="12" t="s">
        <v>33</v>
      </c>
      <c r="E16" s="12" t="s">
        <v>34</v>
      </c>
      <c r="F16" s="12" t="s">
        <v>35</v>
      </c>
      <c r="G16" s="12" t="s">
        <v>37</v>
      </c>
      <c r="H16" s="13">
        <v>6000</v>
      </c>
      <c r="I16" s="13">
        <v>6000</v>
      </c>
      <c r="J16" s="13">
        <v>6000</v>
      </c>
    </row>
    <row r="17" spans="1:10" x14ac:dyDescent="0.25">
      <c r="A17" s="14" t="s">
        <v>38</v>
      </c>
      <c r="B17" s="15"/>
      <c r="C17" s="15"/>
      <c r="D17" s="15"/>
      <c r="E17" s="15"/>
      <c r="F17" s="15"/>
      <c r="G17" s="16"/>
      <c r="H17" s="7">
        <f>SUM(H18:H19)</f>
        <v>7000</v>
      </c>
      <c r="I17" s="7">
        <f>SUM(I18:I19)</f>
        <v>7000</v>
      </c>
      <c r="J17" s="7">
        <f>SUM(J18:J19)</f>
        <v>7000</v>
      </c>
    </row>
    <row r="18" spans="1:10" ht="33.75" customHeight="1" x14ac:dyDescent="0.25">
      <c r="A18" s="8" t="s">
        <v>12</v>
      </c>
      <c r="B18" s="8" t="s">
        <v>13</v>
      </c>
      <c r="C18" s="9" t="s">
        <v>14</v>
      </c>
      <c r="D18" s="8" t="s">
        <v>22</v>
      </c>
      <c r="E18" s="8" t="s">
        <v>39</v>
      </c>
      <c r="F18" s="8" t="s">
        <v>40</v>
      </c>
      <c r="G18" s="8" t="s">
        <v>40</v>
      </c>
      <c r="H18" s="10">
        <v>0</v>
      </c>
      <c r="I18" s="10">
        <v>0</v>
      </c>
      <c r="J18" s="10">
        <v>0</v>
      </c>
    </row>
    <row r="19" spans="1:10" ht="30.75" customHeight="1" x14ac:dyDescent="0.25">
      <c r="A19" s="11" t="s">
        <v>12</v>
      </c>
      <c r="B19" s="11" t="s">
        <v>13</v>
      </c>
      <c r="C19" s="12" t="s">
        <v>19</v>
      </c>
      <c r="D19" s="11" t="s">
        <v>22</v>
      </c>
      <c r="E19" s="11" t="s">
        <v>39</v>
      </c>
      <c r="F19" s="11" t="s">
        <v>40</v>
      </c>
      <c r="G19" s="11" t="s">
        <v>40</v>
      </c>
      <c r="H19" s="13">
        <v>7000</v>
      </c>
      <c r="I19" s="13">
        <v>7000</v>
      </c>
      <c r="J19" s="13">
        <v>7000</v>
      </c>
    </row>
    <row r="20" spans="1:10" x14ac:dyDescent="0.25">
      <c r="A20" s="14" t="s">
        <v>41</v>
      </c>
      <c r="B20" s="15"/>
      <c r="C20" s="15"/>
      <c r="D20" s="15"/>
      <c r="E20" s="15"/>
      <c r="F20" s="15"/>
      <c r="G20" s="16"/>
      <c r="H20" s="7">
        <f>SUM(H21:H25)</f>
        <v>474936.8</v>
      </c>
      <c r="I20" s="7">
        <f>SUM(I21:I25)</f>
        <v>474936.8</v>
      </c>
      <c r="J20" s="7">
        <f>SUM(J21:J25)</f>
        <v>474936.8</v>
      </c>
    </row>
    <row r="21" spans="1:10" ht="32.25" customHeight="1" x14ac:dyDescent="0.25">
      <c r="A21" s="8" t="s">
        <v>12</v>
      </c>
      <c r="B21" s="8" t="s">
        <v>13</v>
      </c>
      <c r="C21" s="9" t="s">
        <v>14</v>
      </c>
      <c r="D21" s="8" t="s">
        <v>33</v>
      </c>
      <c r="E21" s="8" t="s">
        <v>42</v>
      </c>
      <c r="F21" s="8" t="s">
        <v>43</v>
      </c>
      <c r="G21" s="8" t="s">
        <v>44</v>
      </c>
      <c r="H21" s="10">
        <v>0</v>
      </c>
      <c r="I21" s="10">
        <v>0</v>
      </c>
      <c r="J21" s="10">
        <v>0</v>
      </c>
    </row>
    <row r="22" spans="1:10" ht="33.75" customHeight="1" x14ac:dyDescent="0.25">
      <c r="A22" s="8" t="s">
        <v>12</v>
      </c>
      <c r="B22" s="8" t="s">
        <v>13</v>
      </c>
      <c r="C22" s="9" t="s">
        <v>14</v>
      </c>
      <c r="D22" s="8" t="s">
        <v>33</v>
      </c>
      <c r="E22" s="8" t="s">
        <v>42</v>
      </c>
      <c r="F22" s="8" t="s">
        <v>43</v>
      </c>
      <c r="G22" s="8" t="s">
        <v>45</v>
      </c>
      <c r="H22" s="10">
        <v>0</v>
      </c>
      <c r="I22" s="10">
        <v>0</v>
      </c>
      <c r="J22" s="10">
        <v>0</v>
      </c>
    </row>
    <row r="23" spans="1:10" ht="33" customHeight="1" x14ac:dyDescent="0.25">
      <c r="A23" s="8" t="s">
        <v>12</v>
      </c>
      <c r="B23" s="8" t="s">
        <v>13</v>
      </c>
      <c r="C23" s="9" t="s">
        <v>14</v>
      </c>
      <c r="D23" s="8" t="s">
        <v>33</v>
      </c>
      <c r="E23" s="8" t="s">
        <v>42</v>
      </c>
      <c r="F23" s="8" t="s">
        <v>43</v>
      </c>
      <c r="G23" s="8" t="s">
        <v>46</v>
      </c>
      <c r="H23" s="10">
        <v>51618.400000000001</v>
      </c>
      <c r="I23" s="10">
        <v>51618.400000000001</v>
      </c>
      <c r="J23" s="10">
        <v>51618.400000000001</v>
      </c>
    </row>
    <row r="24" spans="1:10" ht="29.25" customHeight="1" x14ac:dyDescent="0.25">
      <c r="A24" s="8" t="s">
        <v>12</v>
      </c>
      <c r="B24" s="8" t="s">
        <v>13</v>
      </c>
      <c r="C24" s="9" t="s">
        <v>14</v>
      </c>
      <c r="D24" s="8" t="s">
        <v>33</v>
      </c>
      <c r="E24" s="8" t="s">
        <v>42</v>
      </c>
      <c r="F24" s="8" t="s">
        <v>43</v>
      </c>
      <c r="G24" s="8" t="s">
        <v>47</v>
      </c>
      <c r="H24" s="10">
        <v>47235.79</v>
      </c>
      <c r="I24" s="10">
        <v>47235.79</v>
      </c>
      <c r="J24" s="10">
        <v>47235.79</v>
      </c>
    </row>
    <row r="25" spans="1:10" ht="30.75" customHeight="1" x14ac:dyDescent="0.25">
      <c r="A25" s="8" t="s">
        <v>12</v>
      </c>
      <c r="B25" s="8" t="s">
        <v>13</v>
      </c>
      <c r="C25" s="9" t="s">
        <v>14</v>
      </c>
      <c r="D25" s="8" t="s">
        <v>33</v>
      </c>
      <c r="E25" s="8" t="s">
        <v>42</v>
      </c>
      <c r="F25" s="8" t="s">
        <v>43</v>
      </c>
      <c r="G25" s="8" t="s">
        <v>48</v>
      </c>
      <c r="H25" s="10">
        <f>508711.06-132628.45</f>
        <v>376082.61</v>
      </c>
      <c r="I25" s="10">
        <f>508711.06-132628.45</f>
        <v>376082.61</v>
      </c>
      <c r="J25" s="10">
        <f>508711.06-132628.45</f>
        <v>376082.61</v>
      </c>
    </row>
    <row r="26" spans="1:10" x14ac:dyDescent="0.25">
      <c r="A26" s="14" t="s">
        <v>49</v>
      </c>
      <c r="B26" s="15"/>
      <c r="C26" s="15"/>
      <c r="D26" s="15"/>
      <c r="E26" s="15"/>
      <c r="F26" s="15"/>
      <c r="G26" s="16"/>
      <c r="H26" s="7">
        <f>SUM(H27:H34)</f>
        <v>205624.87</v>
      </c>
      <c r="I26" s="7">
        <f>SUM(I27:I34)</f>
        <v>205624.87</v>
      </c>
      <c r="J26" s="7">
        <f>SUM(J27:J34)</f>
        <v>205624.87</v>
      </c>
    </row>
    <row r="27" spans="1:10" ht="51" customHeight="1" x14ac:dyDescent="0.25">
      <c r="A27" s="8" t="s">
        <v>12</v>
      </c>
      <c r="B27" s="8" t="s">
        <v>13</v>
      </c>
      <c r="C27" s="9" t="s">
        <v>14</v>
      </c>
      <c r="D27" s="8" t="s">
        <v>33</v>
      </c>
      <c r="E27" s="8" t="s">
        <v>50</v>
      </c>
      <c r="F27" s="8" t="s">
        <v>51</v>
      </c>
      <c r="G27" s="8" t="s">
        <v>52</v>
      </c>
      <c r="H27" s="10">
        <v>0</v>
      </c>
      <c r="I27" s="10">
        <v>0</v>
      </c>
      <c r="J27" s="10">
        <v>0</v>
      </c>
    </row>
    <row r="28" spans="1:10" ht="51" customHeight="1" x14ac:dyDescent="0.25">
      <c r="A28" s="8" t="s">
        <v>12</v>
      </c>
      <c r="B28" s="8" t="s">
        <v>13</v>
      </c>
      <c r="C28" s="9" t="s">
        <v>14</v>
      </c>
      <c r="D28" s="8" t="s">
        <v>33</v>
      </c>
      <c r="E28" s="8" t="s">
        <v>50</v>
      </c>
      <c r="F28" s="8" t="s">
        <v>51</v>
      </c>
      <c r="G28" s="8" t="s">
        <v>53</v>
      </c>
      <c r="H28" s="10">
        <v>10277.4</v>
      </c>
      <c r="I28" s="10">
        <v>10277.4</v>
      </c>
      <c r="J28" s="10">
        <v>10277.4</v>
      </c>
    </row>
    <row r="29" spans="1:10" ht="52.5" customHeight="1" x14ac:dyDescent="0.25">
      <c r="A29" s="8" t="s">
        <v>12</v>
      </c>
      <c r="B29" s="8" t="s">
        <v>13</v>
      </c>
      <c r="C29" s="9" t="s">
        <v>14</v>
      </c>
      <c r="D29" s="8" t="s">
        <v>33</v>
      </c>
      <c r="E29" s="8" t="s">
        <v>50</v>
      </c>
      <c r="F29" s="8" t="s">
        <v>51</v>
      </c>
      <c r="G29" s="8" t="s">
        <v>54</v>
      </c>
      <c r="H29" s="10">
        <v>10047.950000000001</v>
      </c>
      <c r="I29" s="10">
        <v>10047.950000000001</v>
      </c>
      <c r="J29" s="10">
        <v>10047.950000000001</v>
      </c>
    </row>
    <row r="30" spans="1:10" ht="49.5" customHeight="1" x14ac:dyDescent="0.25">
      <c r="A30" s="8" t="s">
        <v>12</v>
      </c>
      <c r="B30" s="8" t="s">
        <v>13</v>
      </c>
      <c r="C30" s="9" t="s">
        <v>14</v>
      </c>
      <c r="D30" s="8" t="s">
        <v>33</v>
      </c>
      <c r="E30" s="8" t="s">
        <v>50</v>
      </c>
      <c r="F30" s="8" t="s">
        <v>51</v>
      </c>
      <c r="G30" s="8" t="s">
        <v>55</v>
      </c>
      <c r="H30" s="10">
        <v>411.8</v>
      </c>
      <c r="I30" s="10">
        <v>411.8</v>
      </c>
      <c r="J30" s="10">
        <v>411.8</v>
      </c>
    </row>
    <row r="31" spans="1:10" ht="51.75" customHeight="1" x14ac:dyDescent="0.25">
      <c r="A31" s="8" t="s">
        <v>12</v>
      </c>
      <c r="B31" s="8" t="s">
        <v>13</v>
      </c>
      <c r="C31" s="9" t="s">
        <v>14</v>
      </c>
      <c r="D31" s="8" t="s">
        <v>33</v>
      </c>
      <c r="E31" s="8" t="s">
        <v>50</v>
      </c>
      <c r="F31" s="8" t="s">
        <v>51</v>
      </c>
      <c r="G31" s="8" t="s">
        <v>56</v>
      </c>
      <c r="H31" s="18">
        <v>32600</v>
      </c>
      <c r="I31" s="18">
        <v>32600</v>
      </c>
      <c r="J31" s="18">
        <v>32600</v>
      </c>
    </row>
    <row r="32" spans="1:10" ht="45" customHeight="1" x14ac:dyDescent="0.25">
      <c r="A32" s="8" t="s">
        <v>12</v>
      </c>
      <c r="B32" s="8" t="s">
        <v>13</v>
      </c>
      <c r="C32" s="9" t="s">
        <v>14</v>
      </c>
      <c r="D32" s="8" t="s">
        <v>33</v>
      </c>
      <c r="E32" s="8" t="s">
        <v>50</v>
      </c>
      <c r="F32" s="8" t="s">
        <v>51</v>
      </c>
      <c r="G32" s="8" t="s">
        <v>57</v>
      </c>
      <c r="H32" s="18">
        <f>88000+14287.72</f>
        <v>102287.72</v>
      </c>
      <c r="I32" s="18">
        <f>88000+14287.72</f>
        <v>102287.72</v>
      </c>
      <c r="J32" s="18">
        <f>88000+14287.72</f>
        <v>102287.72</v>
      </c>
    </row>
    <row r="33" spans="1:10" ht="45.75" customHeight="1" x14ac:dyDescent="0.25">
      <c r="A33" s="9" t="s">
        <v>12</v>
      </c>
      <c r="B33" s="9" t="s">
        <v>13</v>
      </c>
      <c r="C33" s="9" t="s">
        <v>14</v>
      </c>
      <c r="D33" s="8" t="s">
        <v>33</v>
      </c>
      <c r="E33" s="8" t="s">
        <v>50</v>
      </c>
      <c r="F33" s="9" t="s">
        <v>51</v>
      </c>
      <c r="G33" s="20" t="s">
        <v>58</v>
      </c>
      <c r="H33" s="18">
        <v>50000</v>
      </c>
      <c r="I33" s="18">
        <v>50000</v>
      </c>
      <c r="J33" s="18">
        <v>50000</v>
      </c>
    </row>
    <row r="34" spans="1:10" ht="45" customHeight="1" x14ac:dyDescent="0.25">
      <c r="A34" s="9" t="s">
        <v>12</v>
      </c>
      <c r="B34" s="9" t="s">
        <v>13</v>
      </c>
      <c r="C34" s="9" t="s">
        <v>14</v>
      </c>
      <c r="D34" s="8" t="s">
        <v>33</v>
      </c>
      <c r="E34" s="8" t="s">
        <v>50</v>
      </c>
      <c r="F34" s="9" t="s">
        <v>51</v>
      </c>
      <c r="G34" s="20" t="s">
        <v>59</v>
      </c>
      <c r="H34" s="18">
        <v>0</v>
      </c>
      <c r="I34" s="18">
        <v>0</v>
      </c>
      <c r="J34" s="18">
        <v>0</v>
      </c>
    </row>
    <row r="35" spans="1:10" x14ac:dyDescent="0.25">
      <c r="A35" s="14" t="s">
        <v>60</v>
      </c>
      <c r="B35" s="15"/>
      <c r="C35" s="15"/>
      <c r="D35" s="15"/>
      <c r="E35" s="15"/>
      <c r="F35" s="15"/>
      <c r="G35" s="16"/>
      <c r="H35" s="7">
        <f>SUM(H36:H50)</f>
        <v>149691.16999999998</v>
      </c>
      <c r="I35" s="7">
        <f>SUM(I36:I50)</f>
        <v>149692.16999999998</v>
      </c>
      <c r="J35" s="7">
        <f>SUM(J36:J50)</f>
        <v>149693.16999999998</v>
      </c>
    </row>
    <row r="36" spans="1:10" ht="34.5" customHeight="1" x14ac:dyDescent="0.25">
      <c r="A36" s="8" t="s">
        <v>12</v>
      </c>
      <c r="B36" s="8" t="s">
        <v>13</v>
      </c>
      <c r="C36" s="9" t="s">
        <v>14</v>
      </c>
      <c r="D36" s="8" t="s">
        <v>33</v>
      </c>
      <c r="E36" s="8" t="s">
        <v>61</v>
      </c>
      <c r="F36" s="8" t="s">
        <v>62</v>
      </c>
      <c r="G36" s="8" t="s">
        <v>63</v>
      </c>
      <c r="H36" s="10">
        <v>5548.39</v>
      </c>
      <c r="I36" s="10">
        <v>5548.39</v>
      </c>
      <c r="J36" s="10">
        <v>5548.39</v>
      </c>
    </row>
    <row r="37" spans="1:10" ht="43.5" customHeight="1" x14ac:dyDescent="0.25">
      <c r="A37" s="8" t="s">
        <v>12</v>
      </c>
      <c r="B37" s="8" t="s">
        <v>13</v>
      </c>
      <c r="C37" s="9" t="s">
        <v>14</v>
      </c>
      <c r="D37" s="8" t="s">
        <v>33</v>
      </c>
      <c r="E37" s="8" t="s">
        <v>61</v>
      </c>
      <c r="F37" s="8" t="s">
        <v>62</v>
      </c>
      <c r="G37" s="8" t="s">
        <v>64</v>
      </c>
      <c r="H37" s="18">
        <v>0</v>
      </c>
      <c r="I37" s="18">
        <v>0</v>
      </c>
      <c r="J37" s="18">
        <v>0</v>
      </c>
    </row>
    <row r="38" spans="1:10" ht="51" customHeight="1" x14ac:dyDescent="0.25">
      <c r="A38" s="8" t="s">
        <v>12</v>
      </c>
      <c r="B38" s="8" t="s">
        <v>13</v>
      </c>
      <c r="C38" s="9" t="s">
        <v>14</v>
      </c>
      <c r="D38" s="8" t="s">
        <v>33</v>
      </c>
      <c r="E38" s="8" t="s">
        <v>61</v>
      </c>
      <c r="F38" s="8" t="s">
        <v>62</v>
      </c>
      <c r="G38" s="8" t="s">
        <v>65</v>
      </c>
      <c r="H38" s="10">
        <v>3000</v>
      </c>
      <c r="I38" s="10">
        <v>3000</v>
      </c>
      <c r="J38" s="10">
        <v>3000</v>
      </c>
    </row>
    <row r="39" spans="1:10" ht="57" customHeight="1" x14ac:dyDescent="0.25">
      <c r="A39" s="8" t="s">
        <v>12</v>
      </c>
      <c r="B39" s="8" t="s">
        <v>13</v>
      </c>
      <c r="C39" s="9" t="s">
        <v>14</v>
      </c>
      <c r="D39" s="8" t="s">
        <v>33</v>
      </c>
      <c r="E39" s="8" t="s">
        <v>61</v>
      </c>
      <c r="F39" s="8" t="s">
        <v>62</v>
      </c>
      <c r="G39" s="8" t="s">
        <v>66</v>
      </c>
      <c r="H39" s="10">
        <v>0</v>
      </c>
      <c r="I39" s="10">
        <v>0</v>
      </c>
      <c r="J39" s="10">
        <v>0</v>
      </c>
    </row>
    <row r="40" spans="1:10" ht="32.25" customHeight="1" x14ac:dyDescent="0.25">
      <c r="A40" s="8" t="s">
        <v>12</v>
      </c>
      <c r="B40" s="8" t="s">
        <v>13</v>
      </c>
      <c r="C40" s="9" t="s">
        <v>14</v>
      </c>
      <c r="D40" s="8" t="s">
        <v>33</v>
      </c>
      <c r="E40" s="8" t="s">
        <v>61</v>
      </c>
      <c r="F40" s="8" t="s">
        <v>62</v>
      </c>
      <c r="G40" s="8" t="s">
        <v>67</v>
      </c>
      <c r="H40" s="18">
        <v>33275</v>
      </c>
      <c r="I40" s="18">
        <v>33275</v>
      </c>
      <c r="J40" s="18">
        <v>33275</v>
      </c>
    </row>
    <row r="41" spans="1:10" ht="43.5" customHeight="1" x14ac:dyDescent="0.25">
      <c r="A41" s="8" t="s">
        <v>12</v>
      </c>
      <c r="B41" s="8" t="s">
        <v>13</v>
      </c>
      <c r="C41" s="9" t="s">
        <v>14</v>
      </c>
      <c r="D41" s="8" t="s">
        <v>33</v>
      </c>
      <c r="E41" s="8" t="s">
        <v>61</v>
      </c>
      <c r="F41" s="8" t="s">
        <v>62</v>
      </c>
      <c r="G41" s="8" t="s">
        <v>68</v>
      </c>
      <c r="H41" s="18">
        <v>10540</v>
      </c>
      <c r="I41" s="18">
        <v>10540</v>
      </c>
      <c r="J41" s="18">
        <v>10540</v>
      </c>
    </row>
    <row r="42" spans="1:10" ht="38.25" customHeight="1" x14ac:dyDescent="0.25">
      <c r="A42" s="8" t="s">
        <v>12</v>
      </c>
      <c r="B42" s="8" t="s">
        <v>13</v>
      </c>
      <c r="C42" s="9" t="s">
        <v>14</v>
      </c>
      <c r="D42" s="8" t="s">
        <v>33</v>
      </c>
      <c r="E42" s="8" t="s">
        <v>61</v>
      </c>
      <c r="F42" s="8" t="s">
        <v>62</v>
      </c>
      <c r="G42" s="8" t="s">
        <v>69</v>
      </c>
      <c r="H42" s="18">
        <v>0</v>
      </c>
      <c r="I42" s="18">
        <v>0</v>
      </c>
      <c r="J42" s="18">
        <v>0</v>
      </c>
    </row>
    <row r="43" spans="1:10" ht="33.75" customHeight="1" x14ac:dyDescent="0.25">
      <c r="A43" s="8" t="s">
        <v>12</v>
      </c>
      <c r="B43" s="8" t="s">
        <v>13</v>
      </c>
      <c r="C43" s="9" t="s">
        <v>14</v>
      </c>
      <c r="D43" s="8" t="s">
        <v>33</v>
      </c>
      <c r="E43" s="8" t="s">
        <v>61</v>
      </c>
      <c r="F43" s="8" t="s">
        <v>62</v>
      </c>
      <c r="G43" s="8" t="s">
        <v>70</v>
      </c>
      <c r="H43" s="10">
        <f>9000+15977.78</f>
        <v>24977.78</v>
      </c>
      <c r="I43" s="10">
        <f>9000+15977.78</f>
        <v>24977.78</v>
      </c>
      <c r="J43" s="10">
        <f>9000+15977.78</f>
        <v>24977.78</v>
      </c>
    </row>
    <row r="44" spans="1:10" ht="30" customHeight="1" x14ac:dyDescent="0.25">
      <c r="A44" s="8" t="s">
        <v>12</v>
      </c>
      <c r="B44" s="8" t="s">
        <v>13</v>
      </c>
      <c r="C44" s="9" t="s">
        <v>14</v>
      </c>
      <c r="D44" s="8" t="s">
        <v>33</v>
      </c>
      <c r="E44" s="8" t="s">
        <v>61</v>
      </c>
      <c r="F44" s="8" t="s">
        <v>62</v>
      </c>
      <c r="G44" s="8" t="s">
        <v>71</v>
      </c>
      <c r="H44" s="10">
        <v>20350</v>
      </c>
      <c r="I44" s="10">
        <v>20351</v>
      </c>
      <c r="J44" s="10">
        <v>20352</v>
      </c>
    </row>
    <row r="45" spans="1:10" ht="63" customHeight="1" x14ac:dyDescent="0.25">
      <c r="A45" s="8" t="s">
        <v>12</v>
      </c>
      <c r="B45" s="8" t="s">
        <v>13</v>
      </c>
      <c r="C45" s="9" t="s">
        <v>14</v>
      </c>
      <c r="D45" s="8" t="s">
        <v>33</v>
      </c>
      <c r="E45" s="8" t="s">
        <v>61</v>
      </c>
      <c r="F45" s="8" t="s">
        <v>62</v>
      </c>
      <c r="G45" s="8" t="s">
        <v>72</v>
      </c>
      <c r="H45" s="10">
        <f>36000</f>
        <v>36000</v>
      </c>
      <c r="I45" s="10">
        <f>36000</f>
        <v>36000</v>
      </c>
      <c r="J45" s="10">
        <f>36000</f>
        <v>36000</v>
      </c>
    </row>
    <row r="46" spans="1:10" ht="48" customHeight="1" x14ac:dyDescent="0.25">
      <c r="A46" s="8" t="s">
        <v>12</v>
      </c>
      <c r="B46" s="8" t="s">
        <v>13</v>
      </c>
      <c r="C46" s="9" t="s">
        <v>14</v>
      </c>
      <c r="D46" s="8" t="s">
        <v>33</v>
      </c>
      <c r="E46" s="8" t="s">
        <v>61</v>
      </c>
      <c r="F46" s="8" t="s">
        <v>62</v>
      </c>
      <c r="G46" s="9" t="s">
        <v>73</v>
      </c>
      <c r="H46" s="10">
        <v>0</v>
      </c>
      <c r="I46" s="10">
        <v>0</v>
      </c>
      <c r="J46" s="10">
        <v>0</v>
      </c>
    </row>
    <row r="47" spans="1:10" ht="34.5" customHeight="1" x14ac:dyDescent="0.25">
      <c r="A47" s="8" t="s">
        <v>12</v>
      </c>
      <c r="B47" s="8" t="s">
        <v>13</v>
      </c>
      <c r="C47" s="9" t="s">
        <v>14</v>
      </c>
      <c r="D47" s="8" t="s">
        <v>33</v>
      </c>
      <c r="E47" s="8" t="s">
        <v>61</v>
      </c>
      <c r="F47" s="8" t="s">
        <v>62</v>
      </c>
      <c r="G47" s="21" t="s">
        <v>74</v>
      </c>
      <c r="H47" s="10">
        <v>0</v>
      </c>
      <c r="I47" s="10">
        <v>0</v>
      </c>
      <c r="J47" s="10">
        <v>0</v>
      </c>
    </row>
    <row r="48" spans="1:10" ht="59.25" customHeight="1" x14ac:dyDescent="0.25">
      <c r="A48" s="8" t="s">
        <v>12</v>
      </c>
      <c r="B48" s="8" t="s">
        <v>13</v>
      </c>
      <c r="C48" s="9" t="s">
        <v>14</v>
      </c>
      <c r="D48" s="8" t="s">
        <v>33</v>
      </c>
      <c r="E48" s="8" t="s">
        <v>61</v>
      </c>
      <c r="F48" s="8" t="s">
        <v>62</v>
      </c>
      <c r="G48" s="21" t="s">
        <v>75</v>
      </c>
      <c r="H48" s="10">
        <v>0</v>
      </c>
      <c r="I48" s="10">
        <v>0</v>
      </c>
      <c r="J48" s="10">
        <v>0</v>
      </c>
    </row>
    <row r="49" spans="1:10" ht="45" x14ac:dyDescent="0.25">
      <c r="A49" s="11" t="s">
        <v>12</v>
      </c>
      <c r="B49" s="11" t="s">
        <v>13</v>
      </c>
      <c r="C49" s="12" t="s">
        <v>19</v>
      </c>
      <c r="D49" s="11" t="s">
        <v>22</v>
      </c>
      <c r="E49" s="11" t="s">
        <v>61</v>
      </c>
      <c r="F49" s="11" t="s">
        <v>62</v>
      </c>
      <c r="G49" s="11" t="s">
        <v>70</v>
      </c>
      <c r="H49" s="13">
        <v>4000</v>
      </c>
      <c r="I49" s="13">
        <v>4000</v>
      </c>
      <c r="J49" s="13">
        <v>4000</v>
      </c>
    </row>
    <row r="50" spans="1:10" ht="47.25" customHeight="1" x14ac:dyDescent="0.25">
      <c r="A50" s="11" t="s">
        <v>12</v>
      </c>
      <c r="B50" s="11" t="s">
        <v>13</v>
      </c>
      <c r="C50" s="12" t="s">
        <v>19</v>
      </c>
      <c r="D50" s="11" t="s">
        <v>22</v>
      </c>
      <c r="E50" s="11" t="s">
        <v>61</v>
      </c>
      <c r="F50" s="11" t="s">
        <v>62</v>
      </c>
      <c r="G50" s="17" t="s">
        <v>76</v>
      </c>
      <c r="H50" s="13">
        <v>12000</v>
      </c>
      <c r="I50" s="13">
        <v>12000</v>
      </c>
      <c r="J50" s="13">
        <v>12000</v>
      </c>
    </row>
    <row r="51" spans="1:10" x14ac:dyDescent="0.25">
      <c r="A51" s="14" t="s">
        <v>77</v>
      </c>
      <c r="B51" s="15"/>
      <c r="C51" s="15"/>
      <c r="D51" s="15"/>
      <c r="E51" s="15"/>
      <c r="F51" s="15"/>
      <c r="G51" s="16"/>
      <c r="H51" s="7">
        <f>SUM(H52:H56)</f>
        <v>144070</v>
      </c>
      <c r="I51" s="7">
        <f>SUM(I52:I56)</f>
        <v>144070</v>
      </c>
      <c r="J51" s="7">
        <f>SUM(J52:J56)</f>
        <v>144070</v>
      </c>
    </row>
    <row r="52" spans="1:10" ht="45" x14ac:dyDescent="0.25">
      <c r="A52" s="8" t="s">
        <v>12</v>
      </c>
      <c r="B52" s="8" t="s">
        <v>13</v>
      </c>
      <c r="C52" s="9" t="s">
        <v>14</v>
      </c>
      <c r="D52" s="8" t="s">
        <v>78</v>
      </c>
      <c r="E52" s="8" t="s">
        <v>79</v>
      </c>
      <c r="F52" s="8" t="s">
        <v>80</v>
      </c>
      <c r="G52" s="8" t="s">
        <v>81</v>
      </c>
      <c r="H52" s="18">
        <v>103070</v>
      </c>
      <c r="I52" s="18">
        <v>103070</v>
      </c>
      <c r="J52" s="18">
        <v>103070</v>
      </c>
    </row>
    <row r="53" spans="1:10" ht="36.75" customHeight="1" x14ac:dyDescent="0.25">
      <c r="A53" s="8" t="s">
        <v>12</v>
      </c>
      <c r="B53" s="8" t="s">
        <v>13</v>
      </c>
      <c r="C53" s="9" t="s">
        <v>14</v>
      </c>
      <c r="D53" s="8" t="s">
        <v>82</v>
      </c>
      <c r="E53" s="8" t="s">
        <v>79</v>
      </c>
      <c r="F53" s="8" t="s">
        <v>80</v>
      </c>
      <c r="G53" s="8" t="s">
        <v>83</v>
      </c>
      <c r="H53" s="18">
        <v>0</v>
      </c>
      <c r="I53" s="18">
        <v>0</v>
      </c>
      <c r="J53" s="18">
        <v>0</v>
      </c>
    </row>
    <row r="54" spans="1:10" ht="35.25" customHeight="1" x14ac:dyDescent="0.25">
      <c r="A54" s="8" t="s">
        <v>12</v>
      </c>
      <c r="B54" s="8" t="s">
        <v>13</v>
      </c>
      <c r="C54" s="9" t="s">
        <v>14</v>
      </c>
      <c r="D54" s="8" t="s">
        <v>82</v>
      </c>
      <c r="E54" s="8" t="s">
        <v>79</v>
      </c>
      <c r="F54" s="8" t="s">
        <v>80</v>
      </c>
      <c r="G54" s="8" t="s">
        <v>84</v>
      </c>
      <c r="H54" s="10">
        <v>1000</v>
      </c>
      <c r="I54" s="10">
        <v>1000</v>
      </c>
      <c r="J54" s="10">
        <v>1000</v>
      </c>
    </row>
    <row r="55" spans="1:10" ht="48.75" customHeight="1" x14ac:dyDescent="0.25">
      <c r="A55" s="8" t="s">
        <v>12</v>
      </c>
      <c r="B55" s="8" t="s">
        <v>13</v>
      </c>
      <c r="C55" s="9" t="s">
        <v>14</v>
      </c>
      <c r="D55" s="8" t="s">
        <v>82</v>
      </c>
      <c r="E55" s="8" t="s">
        <v>79</v>
      </c>
      <c r="F55" s="8" t="s">
        <v>80</v>
      </c>
      <c r="G55" s="8" t="s">
        <v>85</v>
      </c>
      <c r="H55" s="18">
        <v>0</v>
      </c>
      <c r="I55" s="18">
        <v>0</v>
      </c>
      <c r="J55" s="18">
        <v>0</v>
      </c>
    </row>
    <row r="56" spans="1:10" ht="33" customHeight="1" x14ac:dyDescent="0.25">
      <c r="A56" s="8" t="s">
        <v>12</v>
      </c>
      <c r="B56" s="8" t="s">
        <v>13</v>
      </c>
      <c r="C56" s="9" t="s">
        <v>14</v>
      </c>
      <c r="D56" s="8" t="s">
        <v>33</v>
      </c>
      <c r="E56" s="8" t="s">
        <v>79</v>
      </c>
      <c r="F56" s="8" t="s">
        <v>80</v>
      </c>
      <c r="G56" s="21" t="s">
        <v>86</v>
      </c>
      <c r="H56" s="18">
        <v>40000</v>
      </c>
      <c r="I56" s="18">
        <v>40000</v>
      </c>
      <c r="J56" s="18">
        <v>40000</v>
      </c>
    </row>
    <row r="57" spans="1:10" x14ac:dyDescent="0.25">
      <c r="A57" s="14" t="s">
        <v>87</v>
      </c>
      <c r="B57" s="15"/>
      <c r="C57" s="15"/>
      <c r="D57" s="15"/>
      <c r="E57" s="15"/>
      <c r="F57" s="15"/>
      <c r="G57" s="16"/>
      <c r="H57" s="7">
        <f>SUM(H58:H59)</f>
        <v>15988.05</v>
      </c>
      <c r="I57" s="7">
        <f>SUM(I58:I59)</f>
        <v>15988.05</v>
      </c>
      <c r="J57" s="7">
        <f>SUM(J58:J59)</f>
        <v>15988.05</v>
      </c>
    </row>
    <row r="58" spans="1:10" ht="54" customHeight="1" x14ac:dyDescent="0.25">
      <c r="A58" s="11" t="s">
        <v>12</v>
      </c>
      <c r="B58" s="11" t="s">
        <v>13</v>
      </c>
      <c r="C58" s="12" t="s">
        <v>19</v>
      </c>
      <c r="D58" s="11" t="s">
        <v>33</v>
      </c>
      <c r="E58" s="11" t="s">
        <v>88</v>
      </c>
      <c r="F58" s="11" t="s">
        <v>89</v>
      </c>
      <c r="G58" s="11" t="s">
        <v>90</v>
      </c>
      <c r="H58" s="13">
        <v>7994.03</v>
      </c>
      <c r="I58" s="13">
        <v>7994.03</v>
      </c>
      <c r="J58" s="13">
        <v>7994.03</v>
      </c>
    </row>
    <row r="59" spans="1:10" ht="54.75" customHeight="1" x14ac:dyDescent="0.25">
      <c r="A59" s="11" t="s">
        <v>12</v>
      </c>
      <c r="B59" s="11" t="s">
        <v>13</v>
      </c>
      <c r="C59" s="12" t="s">
        <v>19</v>
      </c>
      <c r="D59" s="11" t="s">
        <v>33</v>
      </c>
      <c r="E59" s="11" t="s">
        <v>88</v>
      </c>
      <c r="F59" s="11" t="s">
        <v>89</v>
      </c>
      <c r="G59" s="17" t="s">
        <v>91</v>
      </c>
      <c r="H59" s="13">
        <v>7994.02</v>
      </c>
      <c r="I59" s="13">
        <v>7994.02</v>
      </c>
      <c r="J59" s="13">
        <v>7994.02</v>
      </c>
    </row>
    <row r="60" spans="1:10" x14ac:dyDescent="0.25">
      <c r="A60" s="14" t="s">
        <v>92</v>
      </c>
      <c r="B60" s="15"/>
      <c r="C60" s="15"/>
      <c r="D60" s="15"/>
      <c r="E60" s="15"/>
      <c r="F60" s="15"/>
      <c r="G60" s="16"/>
      <c r="H60" s="7">
        <f>SUM(H61:H68)</f>
        <v>79453.61</v>
      </c>
      <c r="I60" s="7">
        <f>SUM(I61:I68)</f>
        <v>79453.61</v>
      </c>
      <c r="J60" s="7">
        <f>SUM(J61:J68)</f>
        <v>79453.61</v>
      </c>
    </row>
    <row r="61" spans="1:10" ht="48.75" customHeight="1" x14ac:dyDescent="0.25">
      <c r="A61" s="8" t="s">
        <v>12</v>
      </c>
      <c r="B61" s="8" t="s">
        <v>13</v>
      </c>
      <c r="C61" s="9" t="s">
        <v>14</v>
      </c>
      <c r="D61" s="8" t="s">
        <v>33</v>
      </c>
      <c r="E61" s="8" t="s">
        <v>93</v>
      </c>
      <c r="F61" s="8" t="s">
        <v>94</v>
      </c>
      <c r="G61" s="8" t="s">
        <v>95</v>
      </c>
      <c r="H61" s="18">
        <v>8300</v>
      </c>
      <c r="I61" s="18">
        <v>8300</v>
      </c>
      <c r="J61" s="18">
        <v>8300</v>
      </c>
    </row>
    <row r="62" spans="1:10" ht="48" customHeight="1" x14ac:dyDescent="0.25">
      <c r="A62" s="8" t="s">
        <v>12</v>
      </c>
      <c r="B62" s="8" t="s">
        <v>13</v>
      </c>
      <c r="C62" s="9" t="s">
        <v>14</v>
      </c>
      <c r="D62" s="8" t="s">
        <v>33</v>
      </c>
      <c r="E62" s="8" t="s">
        <v>93</v>
      </c>
      <c r="F62" s="8" t="s">
        <v>94</v>
      </c>
      <c r="G62" s="8" t="s">
        <v>96</v>
      </c>
      <c r="H62" s="10">
        <v>9450</v>
      </c>
      <c r="I62" s="10">
        <v>9450</v>
      </c>
      <c r="J62" s="10">
        <v>9450</v>
      </c>
    </row>
    <row r="63" spans="1:10" ht="60" customHeight="1" x14ac:dyDescent="0.25">
      <c r="A63" s="9" t="s">
        <v>12</v>
      </c>
      <c r="B63" s="9" t="s">
        <v>13</v>
      </c>
      <c r="C63" s="9" t="s">
        <v>14</v>
      </c>
      <c r="D63" s="8" t="s">
        <v>33</v>
      </c>
      <c r="E63" s="8" t="s">
        <v>93</v>
      </c>
      <c r="F63" s="9" t="s">
        <v>94</v>
      </c>
      <c r="G63" s="9" t="s">
        <v>97</v>
      </c>
      <c r="H63" s="10">
        <v>10000</v>
      </c>
      <c r="I63" s="10">
        <v>10000</v>
      </c>
      <c r="J63" s="10">
        <v>10000</v>
      </c>
    </row>
    <row r="64" spans="1:10" ht="48.75" customHeight="1" x14ac:dyDescent="0.25">
      <c r="A64" s="12" t="s">
        <v>12</v>
      </c>
      <c r="B64" s="12" t="s">
        <v>13</v>
      </c>
      <c r="C64" s="12" t="s">
        <v>19</v>
      </c>
      <c r="D64" s="11" t="s">
        <v>33</v>
      </c>
      <c r="E64" s="12" t="s">
        <v>93</v>
      </c>
      <c r="F64" s="12" t="s">
        <v>94</v>
      </c>
      <c r="G64" s="12" t="s">
        <v>98</v>
      </c>
      <c r="H64" s="13">
        <v>8000</v>
      </c>
      <c r="I64" s="13">
        <v>8000</v>
      </c>
      <c r="J64" s="13">
        <v>8000</v>
      </c>
    </row>
    <row r="65" spans="1:10" ht="57.75" customHeight="1" x14ac:dyDescent="0.25">
      <c r="A65" s="12" t="s">
        <v>12</v>
      </c>
      <c r="B65" s="12" t="s">
        <v>13</v>
      </c>
      <c r="C65" s="12" t="s">
        <v>19</v>
      </c>
      <c r="D65" s="11" t="s">
        <v>33</v>
      </c>
      <c r="E65" s="12" t="s">
        <v>93</v>
      </c>
      <c r="F65" s="12" t="s">
        <v>94</v>
      </c>
      <c r="G65" s="12" t="s">
        <v>99</v>
      </c>
      <c r="H65" s="13">
        <v>12000</v>
      </c>
      <c r="I65" s="13">
        <v>12000</v>
      </c>
      <c r="J65" s="13">
        <v>12000</v>
      </c>
    </row>
    <row r="66" spans="1:10" ht="43.5" customHeight="1" x14ac:dyDescent="0.25">
      <c r="A66" s="12" t="s">
        <v>12</v>
      </c>
      <c r="B66" s="12" t="s">
        <v>13</v>
      </c>
      <c r="C66" s="12" t="s">
        <v>19</v>
      </c>
      <c r="D66" s="11" t="s">
        <v>33</v>
      </c>
      <c r="E66" s="12" t="s">
        <v>93</v>
      </c>
      <c r="F66" s="12" t="s">
        <v>94</v>
      </c>
      <c r="G66" s="12" t="s">
        <v>100</v>
      </c>
      <c r="H66" s="13">
        <v>9000</v>
      </c>
      <c r="I66" s="13">
        <v>9000</v>
      </c>
      <c r="J66" s="13">
        <v>9000</v>
      </c>
    </row>
    <row r="67" spans="1:10" ht="36.75" customHeight="1" x14ac:dyDescent="0.25">
      <c r="A67" s="12" t="s">
        <v>12</v>
      </c>
      <c r="B67" s="12" t="s">
        <v>13</v>
      </c>
      <c r="C67" s="12" t="s">
        <v>19</v>
      </c>
      <c r="D67" s="11" t="s">
        <v>33</v>
      </c>
      <c r="E67" s="12" t="s">
        <v>93</v>
      </c>
      <c r="F67" s="12" t="s">
        <v>94</v>
      </c>
      <c r="G67" s="11" t="s">
        <v>96</v>
      </c>
      <c r="H67" s="13">
        <v>9450</v>
      </c>
      <c r="I67" s="13">
        <v>9450</v>
      </c>
      <c r="J67" s="13">
        <v>9450</v>
      </c>
    </row>
    <row r="68" spans="1:10" ht="44.25" customHeight="1" x14ac:dyDescent="0.25">
      <c r="A68" s="12" t="s">
        <v>12</v>
      </c>
      <c r="B68" s="12" t="s">
        <v>13</v>
      </c>
      <c r="C68" s="12" t="s">
        <v>19</v>
      </c>
      <c r="D68" s="11" t="s">
        <v>33</v>
      </c>
      <c r="E68" s="12" t="s">
        <v>93</v>
      </c>
      <c r="F68" s="12" t="s">
        <v>94</v>
      </c>
      <c r="G68" s="12" t="s">
        <v>101</v>
      </c>
      <c r="H68" s="13">
        <v>13253.61</v>
      </c>
      <c r="I68" s="13">
        <v>13253.61</v>
      </c>
      <c r="J68" s="13">
        <v>13253.61</v>
      </c>
    </row>
    <row r="69" spans="1:10" x14ac:dyDescent="0.25">
      <c r="A69" s="22" t="s">
        <v>102</v>
      </c>
      <c r="B69" s="22"/>
      <c r="C69" s="22"/>
      <c r="D69" s="22"/>
      <c r="E69" s="22"/>
      <c r="F69" s="22"/>
      <c r="G69" s="22"/>
      <c r="H69" s="7">
        <f>H4+H7+H11+H14+H17+H20+H26+H35+H51+H57+H60</f>
        <v>5643169.6823200006</v>
      </c>
      <c r="I69" s="7">
        <f>I4+I7+I11+I14+I17+I20+I26+I35+I51+I57+I60</f>
        <v>5643170.6823200006</v>
      </c>
      <c r="J69" s="7">
        <f>J4+J7+J11+J14+J17+J20+J26+J35+J51+J57+J60</f>
        <v>5643171.6823200006</v>
      </c>
    </row>
  </sheetData>
  <mergeCells count="13">
    <mergeCell ref="A69:G69"/>
    <mergeCell ref="A20:G20"/>
    <mergeCell ref="A26:G26"/>
    <mergeCell ref="A35:G35"/>
    <mergeCell ref="A51:G51"/>
    <mergeCell ref="A57:G57"/>
    <mergeCell ref="A60:G60"/>
    <mergeCell ref="A1:H1"/>
    <mergeCell ref="A4:G4"/>
    <mergeCell ref="A7:G7"/>
    <mergeCell ref="A11:G11"/>
    <mergeCell ref="A14:G14"/>
    <mergeCell ref="A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2015-01-12T01:04:22Z</dcterms:modified>
</cp:coreProperties>
</file>